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7" i="1"/>
  <c r="F27"/>
  <c r="F17"/>
  <c r="F10"/>
  <c r="F9"/>
  <c r="F8"/>
  <c r="F7"/>
  <c r="F4"/>
  <c r="F3"/>
  <c r="H27"/>
  <c r="G27"/>
  <c r="H17"/>
  <c r="H10"/>
  <c r="H9"/>
  <c r="H8"/>
  <c r="H7"/>
  <c r="H4"/>
  <c r="H3"/>
  <c r="D27"/>
  <c r="C27"/>
  <c r="D17"/>
  <c r="D10"/>
  <c r="D9"/>
  <c r="D8"/>
  <c r="D7"/>
  <c r="D4"/>
  <c r="D3"/>
</calcChain>
</file>

<file path=xl/sharedStrings.xml><?xml version="1.0" encoding="utf-8"?>
<sst xmlns="http://schemas.openxmlformats.org/spreadsheetml/2006/main" count="33" uniqueCount="31">
  <si>
    <t>SERVIZI</t>
  </si>
  <si>
    <t>di cui COSTI PERSONALE</t>
  </si>
  <si>
    <t>Organi istituzionali, partecipazione e decentramento</t>
  </si>
  <si>
    <t>Segreteria generale, personale e organizzazione</t>
  </si>
  <si>
    <t>Gestione economica, finanziaria, programmazione, provveditorato</t>
  </si>
  <si>
    <t xml:space="preserve">n.ro </t>
  </si>
  <si>
    <t>Gestione entrate tributarie e servizi fiscali</t>
  </si>
  <si>
    <t>Gestione beni demaniali e patrimoniali</t>
  </si>
  <si>
    <t>Ufficio Tecnico</t>
  </si>
  <si>
    <t>Anagrafe, stato civile, leva e servizio statistico</t>
  </si>
  <si>
    <t>Altri servizi generali</t>
  </si>
  <si>
    <t>Polizia municipale</t>
  </si>
  <si>
    <t>Scuola materna</t>
  </si>
  <si>
    <t>Istruzione elementare</t>
  </si>
  <si>
    <t>Assistenza scolastica, trasporto, refezione e altri servizi</t>
  </si>
  <si>
    <t>Teatri, attività culturali e servizi diversi nel settore culturale</t>
  </si>
  <si>
    <t>Stadio comunale, palazzetto dello sport ed altri impianti</t>
  </si>
  <si>
    <t>Manifestazioni diverse nel settore sportivo e ricreativo</t>
  </si>
  <si>
    <t>Viabilità, circolazione stradale e servizi connessi</t>
  </si>
  <si>
    <t>Illuminazione pubblica e servizi connessi</t>
  </si>
  <si>
    <t>Urbanistica e gestione del territorio</t>
  </si>
  <si>
    <t>Servizi di protezione civile</t>
  </si>
  <si>
    <t>Servizio idrico integrato</t>
  </si>
  <si>
    <t>Servizio smaltimento rifiuti</t>
  </si>
  <si>
    <t>Funzioni nel settore sociale</t>
  </si>
  <si>
    <t>Servizio necroscopico e cimiteriale</t>
  </si>
  <si>
    <t>Servizi relativi al commercio</t>
  </si>
  <si>
    <t>anno 2012</t>
  </si>
  <si>
    <t>anno 2011</t>
  </si>
  <si>
    <t>anno 2010</t>
  </si>
  <si>
    <t>Parchi, servizi per la tutela ambientale e altri servizi relativi al territorio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</si>
</sst>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44" fontId="0" fillId="0" borderId="7" xfId="0" applyNumberFormat="1" applyBorder="1"/>
    <xf numFmtId="44" fontId="0" fillId="0" borderId="2" xfId="0" applyNumberFormat="1" applyBorder="1"/>
    <xf numFmtId="44" fontId="0" fillId="0" borderId="8" xfId="0" applyNumberFormat="1" applyBorder="1"/>
    <xf numFmtId="44" fontId="0" fillId="0" borderId="4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1" fillId="0" borderId="17" xfId="0" applyNumberFormat="1" applyFont="1" applyBorder="1"/>
    <xf numFmtId="44" fontId="1" fillId="0" borderId="16" xfId="0" applyNumberFormat="1" applyFont="1" applyBorder="1"/>
    <xf numFmtId="44" fontId="1" fillId="0" borderId="15" xfId="0" applyNumberFormat="1" applyFont="1" applyBorder="1"/>
    <xf numFmtId="44" fontId="1" fillId="0" borderId="14" xfId="0" applyNumberFormat="1" applyFont="1" applyBorder="1"/>
    <xf numFmtId="0" fontId="1" fillId="0" borderId="17" xfId="0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Normal="100" workbookViewId="0">
      <selection activeCell="B1" sqref="B1"/>
    </sheetView>
  </sheetViews>
  <sheetFormatPr defaultRowHeight="15"/>
  <cols>
    <col min="1" max="1" width="9.140625" style="1"/>
    <col min="2" max="2" width="43.42578125" customWidth="1"/>
    <col min="3" max="3" width="19.7109375" style="2" customWidth="1"/>
    <col min="4" max="4" width="23.85546875" style="2" customWidth="1"/>
    <col min="5" max="5" width="19.7109375" style="2" customWidth="1"/>
    <col min="6" max="6" width="23.7109375" style="2" customWidth="1"/>
    <col min="7" max="7" width="19.7109375" style="2" customWidth="1"/>
    <col min="8" max="8" width="23.28515625" style="2" customWidth="1"/>
  </cols>
  <sheetData>
    <row r="1" spans="1:8" s="26" customFormat="1" ht="30" customHeight="1" thickBot="1">
      <c r="A1" s="22" t="s">
        <v>5</v>
      </c>
      <c r="B1" s="27" t="s">
        <v>0</v>
      </c>
      <c r="C1" s="23" t="s">
        <v>27</v>
      </c>
      <c r="D1" s="24" t="s">
        <v>1</v>
      </c>
      <c r="E1" s="23" t="s">
        <v>28</v>
      </c>
      <c r="F1" s="24" t="s">
        <v>1</v>
      </c>
      <c r="G1" s="23" t="s">
        <v>29</v>
      </c>
      <c r="H1" s="25" t="s">
        <v>1</v>
      </c>
    </row>
    <row r="2" spans="1:8" ht="20.100000000000001" customHeight="1">
      <c r="A2" s="3">
        <v>1</v>
      </c>
      <c r="B2" s="4" t="s">
        <v>2</v>
      </c>
      <c r="C2" s="9">
        <v>26258.52</v>
      </c>
      <c r="D2" s="10">
        <v>0</v>
      </c>
      <c r="E2" s="9">
        <v>27238.32</v>
      </c>
      <c r="F2" s="10">
        <v>0</v>
      </c>
      <c r="G2" s="9">
        <v>29290.99</v>
      </c>
      <c r="H2" s="15">
        <v>0</v>
      </c>
    </row>
    <row r="3" spans="1:8" ht="20.100000000000001" customHeight="1">
      <c r="A3" s="5">
        <v>2</v>
      </c>
      <c r="B3" s="6" t="s">
        <v>3</v>
      </c>
      <c r="C3" s="11">
        <v>234133.99</v>
      </c>
      <c r="D3" s="12">
        <f>94815.15+6232.21</f>
        <v>101047.36</v>
      </c>
      <c r="E3" s="11">
        <v>279173.09999999998</v>
      </c>
      <c r="F3" s="12">
        <f>147733.77+10152.9</f>
        <v>157886.66999999998</v>
      </c>
      <c r="G3" s="11">
        <v>280654.46000000002</v>
      </c>
      <c r="H3" s="16">
        <f>142281.16+10563.08</f>
        <v>152844.24</v>
      </c>
    </row>
    <row r="4" spans="1:8" ht="30" customHeight="1">
      <c r="A4" s="5">
        <v>3</v>
      </c>
      <c r="B4" s="6" t="s">
        <v>4</v>
      </c>
      <c r="C4" s="11">
        <v>96005.25</v>
      </c>
      <c r="D4" s="12">
        <f>88909.54+6252.02</f>
        <v>95161.56</v>
      </c>
      <c r="E4" s="11">
        <v>107588</v>
      </c>
      <c r="F4" s="12">
        <f>99404.72+6534.28</f>
        <v>105939</v>
      </c>
      <c r="G4" s="11">
        <v>104241.9</v>
      </c>
      <c r="H4" s="16">
        <f>95876.78+6237.01</f>
        <v>102113.79</v>
      </c>
    </row>
    <row r="5" spans="1:8" ht="20.100000000000001" customHeight="1">
      <c r="A5" s="5">
        <v>4</v>
      </c>
      <c r="B5" s="6" t="s">
        <v>6</v>
      </c>
      <c r="C5" s="11">
        <v>17850</v>
      </c>
      <c r="D5" s="12">
        <v>0</v>
      </c>
      <c r="E5" s="11">
        <v>63922.55</v>
      </c>
      <c r="F5" s="12">
        <v>0</v>
      </c>
      <c r="G5" s="11">
        <v>42767.13</v>
      </c>
      <c r="H5" s="16">
        <v>0</v>
      </c>
    </row>
    <row r="6" spans="1:8" ht="20.100000000000001" customHeight="1">
      <c r="A6" s="5">
        <v>5</v>
      </c>
      <c r="B6" s="6" t="s">
        <v>7</v>
      </c>
      <c r="C6" s="11">
        <v>83329.710000000006</v>
      </c>
      <c r="D6" s="12">
        <v>0</v>
      </c>
      <c r="E6" s="11">
        <v>84484.27</v>
      </c>
      <c r="F6" s="12">
        <v>0</v>
      </c>
      <c r="G6" s="11">
        <v>70389.77</v>
      </c>
      <c r="H6" s="16">
        <v>0</v>
      </c>
    </row>
    <row r="7" spans="1:8" ht="20.100000000000001" customHeight="1">
      <c r="A7" s="5">
        <v>6</v>
      </c>
      <c r="B7" s="6" t="s">
        <v>8</v>
      </c>
      <c r="C7" s="11">
        <v>114029.52</v>
      </c>
      <c r="D7" s="12">
        <f>95059.76+6614.81</f>
        <v>101674.56999999999</v>
      </c>
      <c r="E7" s="11">
        <v>134832.94</v>
      </c>
      <c r="F7" s="12">
        <f>112522.21+7611.29</f>
        <v>120133.5</v>
      </c>
      <c r="G7" s="11">
        <v>150799.01999999999</v>
      </c>
      <c r="H7" s="16">
        <f>123651.08+8105.09</f>
        <v>131756.17000000001</v>
      </c>
    </row>
    <row r="8" spans="1:8" ht="20.100000000000001" customHeight="1">
      <c r="A8" s="5">
        <v>7</v>
      </c>
      <c r="B8" s="6" t="s">
        <v>9</v>
      </c>
      <c r="C8" s="11">
        <v>89669.1</v>
      </c>
      <c r="D8" s="12">
        <f>82631.3+5722.3</f>
        <v>88353.600000000006</v>
      </c>
      <c r="E8" s="11">
        <v>91678</v>
      </c>
      <c r="F8" s="12">
        <f>83992.83+5668.82</f>
        <v>89661.65</v>
      </c>
      <c r="G8" s="11">
        <v>90385.88</v>
      </c>
      <c r="H8" s="16">
        <f>83160.31+5433.34</f>
        <v>88593.65</v>
      </c>
    </row>
    <row r="9" spans="1:8" ht="20.100000000000001" customHeight="1">
      <c r="A9" s="5">
        <v>8</v>
      </c>
      <c r="B9" s="6" t="s">
        <v>10</v>
      </c>
      <c r="C9" s="11">
        <v>20056.13</v>
      </c>
      <c r="D9" s="12">
        <f>7618.39</f>
        <v>7618.39</v>
      </c>
      <c r="E9" s="11">
        <v>27876.47</v>
      </c>
      <c r="F9" s="12">
        <f>10825.06</f>
        <v>10825.06</v>
      </c>
      <c r="G9" s="11">
        <v>51782.64</v>
      </c>
      <c r="H9" s="16">
        <f>27996.43+979.11</f>
        <v>28975.54</v>
      </c>
    </row>
    <row r="10" spans="1:8" ht="20.100000000000001" customHeight="1">
      <c r="A10" s="5">
        <v>9</v>
      </c>
      <c r="B10" s="6" t="s">
        <v>11</v>
      </c>
      <c r="C10" s="11">
        <v>123456.14</v>
      </c>
      <c r="D10" s="12">
        <f>92907.24+6634.81</f>
        <v>99542.05</v>
      </c>
      <c r="E10" s="11">
        <v>131801.74</v>
      </c>
      <c r="F10" s="12">
        <f>89461.63+6019.27</f>
        <v>95480.900000000009</v>
      </c>
      <c r="G10" s="11">
        <v>171463.71</v>
      </c>
      <c r="H10" s="16">
        <f>125395.69+8271.13</f>
        <v>133666.82</v>
      </c>
    </row>
    <row r="11" spans="1:8" ht="20.100000000000001" customHeight="1">
      <c r="A11" s="5">
        <v>10</v>
      </c>
      <c r="B11" s="6" t="s">
        <v>12</v>
      </c>
      <c r="C11" s="11">
        <v>13903.75</v>
      </c>
      <c r="D11" s="12">
        <v>0</v>
      </c>
      <c r="E11" s="11">
        <v>15326.71</v>
      </c>
      <c r="F11" s="12">
        <v>0</v>
      </c>
      <c r="G11" s="11">
        <v>11443.97</v>
      </c>
      <c r="H11" s="16">
        <v>0</v>
      </c>
    </row>
    <row r="12" spans="1:8" ht="20.100000000000001" customHeight="1">
      <c r="A12" s="5">
        <v>11</v>
      </c>
      <c r="B12" s="6" t="s">
        <v>13</v>
      </c>
      <c r="C12" s="11">
        <v>38845.69</v>
      </c>
      <c r="D12" s="12">
        <v>0</v>
      </c>
      <c r="E12" s="11">
        <v>39741.65</v>
      </c>
      <c r="F12" s="12">
        <v>0</v>
      </c>
      <c r="G12" s="11">
        <v>34648.78</v>
      </c>
      <c r="H12" s="16">
        <v>0</v>
      </c>
    </row>
    <row r="13" spans="1:8" ht="20.100000000000001" customHeight="1">
      <c r="A13" s="5">
        <v>12</v>
      </c>
      <c r="B13" s="6" t="s">
        <v>14</v>
      </c>
      <c r="C13" s="11">
        <v>248886.23</v>
      </c>
      <c r="D13" s="12">
        <v>0</v>
      </c>
      <c r="E13" s="11">
        <v>231653.37</v>
      </c>
      <c r="F13" s="12">
        <v>0</v>
      </c>
      <c r="G13" s="11">
        <v>239143.17</v>
      </c>
      <c r="H13" s="16">
        <v>0</v>
      </c>
    </row>
    <row r="14" spans="1:8" ht="20.100000000000001" customHeight="1">
      <c r="A14" s="5">
        <v>13</v>
      </c>
      <c r="B14" s="6" t="s">
        <v>15</v>
      </c>
      <c r="C14" s="11">
        <v>17638.919999999998</v>
      </c>
      <c r="D14" s="12">
        <v>0</v>
      </c>
      <c r="E14" s="11">
        <v>22414</v>
      </c>
      <c r="F14" s="12">
        <v>0</v>
      </c>
      <c r="G14" s="11">
        <v>18502.5</v>
      </c>
      <c r="H14" s="16">
        <v>0</v>
      </c>
    </row>
    <row r="15" spans="1:8" ht="20.100000000000001" customHeight="1">
      <c r="A15" s="5">
        <v>14</v>
      </c>
      <c r="B15" s="6" t="s">
        <v>16</v>
      </c>
      <c r="C15" s="11">
        <v>11869.02</v>
      </c>
      <c r="D15" s="12">
        <v>0</v>
      </c>
      <c r="E15" s="11">
        <v>12489.13</v>
      </c>
      <c r="F15" s="12">
        <v>0</v>
      </c>
      <c r="G15" s="11">
        <v>14025.31</v>
      </c>
      <c r="H15" s="16">
        <v>0</v>
      </c>
    </row>
    <row r="16" spans="1:8" ht="20.100000000000001" customHeight="1">
      <c r="A16" s="5">
        <v>15</v>
      </c>
      <c r="B16" s="6" t="s">
        <v>17</v>
      </c>
      <c r="C16" s="11">
        <v>0</v>
      </c>
      <c r="D16" s="12">
        <v>0</v>
      </c>
      <c r="E16" s="11">
        <v>1000</v>
      </c>
      <c r="F16" s="12">
        <v>0</v>
      </c>
      <c r="G16" s="11">
        <v>3710</v>
      </c>
      <c r="H16" s="16">
        <v>0</v>
      </c>
    </row>
    <row r="17" spans="1:8" ht="20.100000000000001" customHeight="1">
      <c r="A17" s="5">
        <v>16</v>
      </c>
      <c r="B17" s="6" t="s">
        <v>18</v>
      </c>
      <c r="C17" s="11">
        <v>147764.4</v>
      </c>
      <c r="D17" s="12">
        <f>27033.41+1802.23</f>
        <v>28835.64</v>
      </c>
      <c r="E17" s="11">
        <v>174897.74</v>
      </c>
      <c r="F17" s="12">
        <f>33087.43+2216.79</f>
        <v>35304.22</v>
      </c>
      <c r="G17" s="11">
        <v>179075.84</v>
      </c>
      <c r="H17" s="16">
        <f>33852.12+2262.69</f>
        <v>36114.810000000005</v>
      </c>
    </row>
    <row r="18" spans="1:8" ht="20.100000000000001" customHeight="1">
      <c r="A18" s="5">
        <v>17</v>
      </c>
      <c r="B18" s="6" t="s">
        <v>19</v>
      </c>
      <c r="C18" s="11">
        <v>154553.09</v>
      </c>
      <c r="D18" s="12">
        <v>0</v>
      </c>
      <c r="E18" s="11">
        <v>158801.60999999999</v>
      </c>
      <c r="F18" s="12">
        <v>0</v>
      </c>
      <c r="G18" s="11">
        <v>133521.60999999999</v>
      </c>
      <c r="H18" s="16">
        <v>0</v>
      </c>
    </row>
    <row r="19" spans="1:8" ht="20.100000000000001" customHeight="1">
      <c r="A19" s="5">
        <v>18</v>
      </c>
      <c r="B19" s="6" t="s">
        <v>20</v>
      </c>
      <c r="C19" s="11">
        <v>7862.58</v>
      </c>
      <c r="D19" s="12">
        <v>0</v>
      </c>
      <c r="E19" s="11">
        <v>16871.27</v>
      </c>
      <c r="F19" s="12">
        <v>0</v>
      </c>
      <c r="G19" s="11">
        <v>2880</v>
      </c>
      <c r="H19" s="16">
        <v>0</v>
      </c>
    </row>
    <row r="20" spans="1:8" ht="20.100000000000001" customHeight="1">
      <c r="A20" s="5">
        <v>19</v>
      </c>
      <c r="B20" s="6" t="s">
        <v>21</v>
      </c>
      <c r="C20" s="11">
        <v>1207.55</v>
      </c>
      <c r="D20" s="12">
        <v>0</v>
      </c>
      <c r="E20" s="11">
        <v>4937.17</v>
      </c>
      <c r="F20" s="12">
        <v>0</v>
      </c>
      <c r="G20" s="11">
        <v>8337.6</v>
      </c>
      <c r="H20" s="16">
        <v>0</v>
      </c>
    </row>
    <row r="21" spans="1:8" ht="20.100000000000001" customHeight="1">
      <c r="A21" s="5">
        <v>20</v>
      </c>
      <c r="B21" s="6" t="s">
        <v>22</v>
      </c>
      <c r="C21" s="11">
        <v>32403.52</v>
      </c>
      <c r="D21" s="12">
        <v>0</v>
      </c>
      <c r="E21" s="11">
        <v>34519.39</v>
      </c>
      <c r="F21" s="12">
        <v>0</v>
      </c>
      <c r="G21" s="11">
        <v>39328.33</v>
      </c>
      <c r="H21" s="16">
        <v>0</v>
      </c>
    </row>
    <row r="22" spans="1:8" ht="20.100000000000001" customHeight="1">
      <c r="A22" s="5">
        <v>21</v>
      </c>
      <c r="B22" s="6" t="s">
        <v>23</v>
      </c>
      <c r="C22" s="11">
        <v>301456.44</v>
      </c>
      <c r="D22" s="12">
        <v>0</v>
      </c>
      <c r="E22" s="11">
        <v>302155.26</v>
      </c>
      <c r="F22" s="12">
        <v>0</v>
      </c>
      <c r="G22" s="11">
        <v>210741.92</v>
      </c>
      <c r="H22" s="16">
        <v>0</v>
      </c>
    </row>
    <row r="23" spans="1:8" ht="30" customHeight="1">
      <c r="A23" s="5">
        <v>22</v>
      </c>
      <c r="B23" s="6" t="s">
        <v>30</v>
      </c>
      <c r="C23" s="11">
        <v>47576.800000000003</v>
      </c>
      <c r="D23" s="12">
        <v>0</v>
      </c>
      <c r="E23" s="11">
        <v>51623.32</v>
      </c>
      <c r="F23" s="12">
        <v>0</v>
      </c>
      <c r="G23" s="11">
        <v>46821.38</v>
      </c>
      <c r="H23" s="16">
        <v>0</v>
      </c>
    </row>
    <row r="24" spans="1:8" ht="20.100000000000001" customHeight="1">
      <c r="A24" s="5">
        <v>23</v>
      </c>
      <c r="B24" s="6" t="s">
        <v>24</v>
      </c>
      <c r="C24" s="11">
        <v>104039.67999999999</v>
      </c>
      <c r="D24" s="12">
        <v>0</v>
      </c>
      <c r="E24" s="11">
        <v>87301.65</v>
      </c>
      <c r="F24" s="12">
        <v>0</v>
      </c>
      <c r="G24" s="11">
        <v>80553.960000000006</v>
      </c>
      <c r="H24" s="16">
        <v>0</v>
      </c>
    </row>
    <row r="25" spans="1:8" ht="20.100000000000001" customHeight="1">
      <c r="A25" s="5">
        <v>24</v>
      </c>
      <c r="B25" s="6" t="s">
        <v>25</v>
      </c>
      <c r="C25" s="11">
        <v>13996.24</v>
      </c>
      <c r="D25" s="12">
        <v>0</v>
      </c>
      <c r="E25" s="11">
        <v>18512.55</v>
      </c>
      <c r="F25" s="12">
        <v>0</v>
      </c>
      <c r="G25" s="11">
        <v>17315.86</v>
      </c>
      <c r="H25" s="16">
        <v>0</v>
      </c>
    </row>
    <row r="26" spans="1:8" ht="20.100000000000001" customHeight="1" thickBot="1">
      <c r="A26" s="5">
        <v>25</v>
      </c>
      <c r="B26" s="6" t="s">
        <v>26</v>
      </c>
      <c r="C26" s="13">
        <v>1452</v>
      </c>
      <c r="D26" s="14">
        <v>0</v>
      </c>
      <c r="E26" s="13">
        <v>0</v>
      </c>
      <c r="F26" s="14">
        <v>0</v>
      </c>
      <c r="G26" s="13">
        <v>48</v>
      </c>
      <c r="H26" s="17">
        <v>0</v>
      </c>
    </row>
    <row r="27" spans="1:8" ht="20.100000000000001" customHeight="1" thickBot="1">
      <c r="A27" s="7"/>
      <c r="B27" s="8"/>
      <c r="C27" s="18">
        <f>SUM(C2:C26)</f>
        <v>1948244.27</v>
      </c>
      <c r="D27" s="19">
        <f>SUM(D2:D26)</f>
        <v>522233.17</v>
      </c>
      <c r="E27" s="18">
        <f>SUM(E2:E26)</f>
        <v>2120840.2099999995</v>
      </c>
      <c r="F27" s="20">
        <f>SUM(F2:F26)</f>
        <v>615230.99999999988</v>
      </c>
      <c r="G27" s="21">
        <f>SUM(G2:G26)</f>
        <v>2031873.7300000002</v>
      </c>
      <c r="H27" s="19">
        <f>SUM(H2:H26)</f>
        <v>674065.02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2013-10-02T08:52:21Z</dcterms:modified>
</cp:coreProperties>
</file>